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.Proyectos\MyWay\RecursosParaCompartir\"/>
    </mc:Choice>
  </mc:AlternateContent>
  <xr:revisionPtr revIDLastSave="0" documentId="13_ncr:1_{44459533-1C88-423F-84B6-80A3B1904023}" xr6:coauthVersionLast="46" xr6:coauthVersionMax="46" xr10:uidLastSave="{00000000-0000-0000-0000-000000000000}"/>
  <bookViews>
    <workbookView xWindow="7200" yWindow="3420" windowWidth="13695" windowHeight="7875" xr2:uid="{DB198F81-2065-4ADC-8002-D3473FFD2701}"/>
  </bookViews>
  <sheets>
    <sheet name="Creciente" sheetId="1" r:id="rId1"/>
    <sheet name="Inverso" sheetId="2" r:id="rId2"/>
    <sheet name="Version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O24" i="1" l="1"/>
  <c r="O26" i="1" s="1"/>
  <c r="O22" i="1"/>
  <c r="O22" i="2" l="1"/>
  <c r="O24" i="2"/>
  <c r="O26" i="2" l="1"/>
</calcChain>
</file>

<file path=xl/sharedStrings.xml><?xml version="1.0" encoding="utf-8"?>
<sst xmlns="http://schemas.openxmlformats.org/spreadsheetml/2006/main" count="41" uniqueCount="18">
  <si>
    <t>SEMANA</t>
  </si>
  <si>
    <t>AHORRO</t>
  </si>
  <si>
    <t>MONTO INICIAL:</t>
  </si>
  <si>
    <t>INCREMENTO SEMANAL:</t>
  </si>
  <si>
    <t>Meta Ahorro</t>
  </si>
  <si>
    <t>Acumulado</t>
  </si>
  <si>
    <t>% Ahorro</t>
  </si>
  <si>
    <t>Recomendaciones</t>
  </si>
  <si>
    <t>1. crea una cuenta  " bolsillo" o una alcancia que no puedas romper fácilmente</t>
  </si>
  <si>
    <t>2. resiste tentaciones que no necesitas y ese dinero llevalo a tu reto de ahorro.</t>
  </si>
  <si>
    <t>3. Evalua semanalmente tus avances. Registra en tu agenda MyWay tus logros.</t>
  </si>
  <si>
    <t>RETO  DE AHORRO CRECIENTE</t>
  </si>
  <si>
    <t>RETO  DE AHORRO INVERSO</t>
  </si>
  <si>
    <t>Version</t>
  </si>
  <si>
    <t>Fecha</t>
  </si>
  <si>
    <t>Descripción</t>
  </si>
  <si>
    <t>1.0</t>
  </si>
  <si>
    <t>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</si>
</sst>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#,##0_ ;\-#,##0\ "/>
    <numFmt numFmtId="167" formatCode="0.0%"/>
  </numFmts>
  <fonts count="10" x14ac:knownFonts="1">
    <font>
      <sz val="11"/>
      <color theme="1"/>
      <name val="Montserrat"/>
      <family val="2"/>
    </font>
    <font>
      <sz val="11"/>
      <color theme="1"/>
      <name val="Montserrat"/>
      <family val="2"/>
    </font>
    <font>
      <b/>
      <sz val="11"/>
      <color theme="1"/>
      <name val="Poppins"/>
    </font>
    <font>
      <sz val="22"/>
      <color theme="1"/>
      <name val="Montserrat"/>
      <family val="2"/>
    </font>
    <font>
      <b/>
      <sz val="16"/>
      <color theme="0"/>
      <name val="Poppins"/>
    </font>
    <font>
      <b/>
      <sz val="11"/>
      <color theme="0"/>
      <name val="Poppins"/>
    </font>
    <font>
      <b/>
      <sz val="14"/>
      <color theme="1"/>
      <name val="Poppins"/>
    </font>
    <font>
      <b/>
      <sz val="8"/>
      <color theme="1"/>
      <name val="Montserrat"/>
    </font>
    <font>
      <sz val="11"/>
      <color theme="2" tint="-0.499984740745262"/>
      <name val="Montserrat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24874"/>
        <bgColor indexed="64"/>
      </patternFill>
    </fill>
    <fill>
      <patternFill patternType="solid">
        <fgColor rgb="FFDCD6F7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166" fontId="7" fillId="0" borderId="1" xfId="0" applyNumberFormat="1" applyFont="1" applyBorder="1" applyAlignment="1">
      <alignment horizontal="center"/>
    </xf>
    <xf numFmtId="167" fontId="3" fillId="0" borderId="0" xfId="2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/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3">
    <cellStyle name="Moneda" xfId="1" builtinId="4"/>
    <cellStyle name="Normal" xfId="0" builtinId="0"/>
    <cellStyle name="Porcentaje" xfId="2" builtinId="5"/>
  </cellStyles>
  <dxfs count="8">
    <dxf>
      <font>
        <color theme="0"/>
      </font>
      <fill>
        <patternFill>
          <bgColor rgb="FF00CC99"/>
        </patternFill>
      </fill>
    </dxf>
    <dxf>
      <font>
        <color theme="0"/>
      </font>
      <fill>
        <patternFill>
          <bgColor rgb="FF00CC99"/>
        </patternFill>
      </fill>
    </dxf>
    <dxf>
      <font>
        <color theme="0"/>
      </font>
      <fill>
        <patternFill>
          <bgColor rgb="FF00CC99"/>
        </patternFill>
      </fill>
    </dxf>
    <dxf>
      <font>
        <color theme="0"/>
      </font>
      <fill>
        <patternFill>
          <bgColor rgb="FF00CC99"/>
        </patternFill>
      </fill>
    </dxf>
    <dxf>
      <font>
        <color theme="0"/>
      </font>
      <fill>
        <patternFill>
          <bgColor rgb="FF00CC99"/>
        </patternFill>
      </fill>
    </dxf>
    <dxf>
      <font>
        <color theme="0"/>
      </font>
      <fill>
        <patternFill>
          <bgColor rgb="FF00CC99"/>
        </patternFill>
      </fill>
    </dxf>
    <dxf>
      <font>
        <color theme="0"/>
      </font>
      <fill>
        <patternFill>
          <bgColor rgb="FF00CC99"/>
        </patternFill>
      </fill>
    </dxf>
    <dxf>
      <font>
        <color theme="0"/>
      </font>
      <fill>
        <patternFill>
          <bgColor rgb="FF00CC99"/>
        </patternFill>
      </fill>
    </dxf>
  </dxfs>
  <tableStyles count="0" defaultTableStyle="TableStyleMedium2" defaultPivotStyle="PivotStyleLight16"/>
  <colors>
    <mruColors>
      <color rgb="FF00CC99"/>
      <color rgb="FF3BF378"/>
      <color rgb="FFDCD6F7"/>
      <color rgb="FF424874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</xdr:row>
      <xdr:rowOff>66675</xdr:rowOff>
    </xdr:from>
    <xdr:to>
      <xdr:col>11</xdr:col>
      <xdr:colOff>847725</xdr:colOff>
      <xdr:row>4</xdr:row>
      <xdr:rowOff>47625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D98D3591-3D9E-46E7-B404-48AA9FDBA590}"/>
            </a:ext>
          </a:extLst>
        </xdr:cNvPr>
        <xdr:cNvSpPr/>
      </xdr:nvSpPr>
      <xdr:spPr>
        <a:xfrm>
          <a:off x="4419600" y="647700"/>
          <a:ext cx="3286125" cy="447675"/>
        </a:xfrm>
        <a:prstGeom prst="leftArrow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/>
            <a:t>Ingresa</a:t>
          </a:r>
          <a:r>
            <a:rPr lang="es-CO" sz="1100" baseline="0"/>
            <a:t> el monto que te comprometes a ahorar base</a:t>
          </a:r>
          <a:endParaRPr lang="es-CO" sz="1100"/>
        </a:p>
      </xdr:txBody>
    </xdr:sp>
    <xdr:clientData/>
  </xdr:twoCellAnchor>
  <xdr:twoCellAnchor>
    <xdr:from>
      <xdr:col>7</xdr:col>
      <xdr:colOff>152401</xdr:colOff>
      <xdr:row>3</xdr:row>
      <xdr:rowOff>247650</xdr:rowOff>
    </xdr:from>
    <xdr:to>
      <xdr:col>11</xdr:col>
      <xdr:colOff>828676</xdr:colOff>
      <xdr:row>5</xdr:row>
      <xdr:rowOff>114300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78EDFEF8-209A-447E-AD38-5BB1B3082D17}"/>
            </a:ext>
          </a:extLst>
        </xdr:cNvPr>
        <xdr:cNvSpPr/>
      </xdr:nvSpPr>
      <xdr:spPr>
        <a:xfrm>
          <a:off x="4410076" y="1019175"/>
          <a:ext cx="3276600" cy="485775"/>
        </a:xfrm>
        <a:prstGeom prst="leftArrow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/>
            <a:t>Ingresa</a:t>
          </a:r>
          <a:r>
            <a:rPr lang="es-CO" sz="1100" baseline="0"/>
            <a:t> el monto de incremento mensual</a:t>
          </a:r>
          <a:endParaRPr lang="es-CO" sz="1100"/>
        </a:p>
      </xdr:txBody>
    </xdr:sp>
    <xdr:clientData/>
  </xdr:twoCellAnchor>
  <xdr:twoCellAnchor>
    <xdr:from>
      <xdr:col>3</xdr:col>
      <xdr:colOff>695325</xdr:colOff>
      <xdr:row>21</xdr:row>
      <xdr:rowOff>295275</xdr:rowOff>
    </xdr:from>
    <xdr:to>
      <xdr:col>6</xdr:col>
      <xdr:colOff>504825</xdr:colOff>
      <xdr:row>24</xdr:row>
      <xdr:rowOff>66675</xdr:rowOff>
    </xdr:to>
    <xdr:sp macro="" textlink="">
      <xdr:nvSpPr>
        <xdr:cNvPr id="6" name="Bocadillo: rectángulo con esquinas redondeadas 5">
          <a:extLst>
            <a:ext uri="{FF2B5EF4-FFF2-40B4-BE49-F238E27FC236}">
              <a16:creationId xmlns:a16="http://schemas.microsoft.com/office/drawing/2014/main" id="{6284FC60-96A2-4E38-AD9C-99F90A4E0F5C}"/>
            </a:ext>
          </a:extLst>
        </xdr:cNvPr>
        <xdr:cNvSpPr/>
      </xdr:nvSpPr>
      <xdr:spPr>
        <a:xfrm>
          <a:off x="2143125" y="4819650"/>
          <a:ext cx="1552575" cy="685800"/>
        </a:xfrm>
        <a:prstGeom prst="wedgeRoundRectCallout">
          <a:avLst>
            <a:gd name="adj1" fmla="val -15731"/>
            <a:gd name="adj2" fmla="val -113889"/>
            <a:gd name="adj3" fmla="val 16667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Cada vez que cumplas</a:t>
          </a:r>
          <a:r>
            <a:rPr lang="es-CO" sz="1100" baseline="0"/>
            <a:t> tu ahorro coloca un uno ( 1)</a:t>
          </a:r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</xdr:row>
      <xdr:rowOff>66675</xdr:rowOff>
    </xdr:from>
    <xdr:to>
      <xdr:col>11</xdr:col>
      <xdr:colOff>847725</xdr:colOff>
      <xdr:row>4</xdr:row>
      <xdr:rowOff>47625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4ADE5563-9F13-4D1A-BA69-BACE91EEB3CA}"/>
            </a:ext>
          </a:extLst>
        </xdr:cNvPr>
        <xdr:cNvSpPr/>
      </xdr:nvSpPr>
      <xdr:spPr>
        <a:xfrm>
          <a:off x="4419600" y="647700"/>
          <a:ext cx="3286125" cy="447675"/>
        </a:xfrm>
        <a:prstGeom prst="leftArrow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/>
            <a:t>Ingresa</a:t>
          </a:r>
          <a:r>
            <a:rPr lang="es-CO" sz="1100" baseline="0"/>
            <a:t> el monto que te comprometes a ahorar base</a:t>
          </a:r>
          <a:endParaRPr lang="es-CO" sz="1100"/>
        </a:p>
      </xdr:txBody>
    </xdr:sp>
    <xdr:clientData/>
  </xdr:twoCellAnchor>
  <xdr:twoCellAnchor>
    <xdr:from>
      <xdr:col>7</xdr:col>
      <xdr:colOff>152401</xdr:colOff>
      <xdr:row>3</xdr:row>
      <xdr:rowOff>247650</xdr:rowOff>
    </xdr:from>
    <xdr:to>
      <xdr:col>11</xdr:col>
      <xdr:colOff>828676</xdr:colOff>
      <xdr:row>5</xdr:row>
      <xdr:rowOff>114300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0CD26C2A-0DCA-417A-8332-C0BBEAFAC2D0}"/>
            </a:ext>
          </a:extLst>
        </xdr:cNvPr>
        <xdr:cNvSpPr/>
      </xdr:nvSpPr>
      <xdr:spPr>
        <a:xfrm>
          <a:off x="4410076" y="1019175"/>
          <a:ext cx="3276600" cy="485775"/>
        </a:xfrm>
        <a:prstGeom prst="leftArrow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/>
            <a:t>Ingresa</a:t>
          </a:r>
          <a:r>
            <a:rPr lang="es-CO" sz="1100" baseline="0"/>
            <a:t> el monto de incremento mensual</a:t>
          </a:r>
          <a:endParaRPr lang="es-CO" sz="1100"/>
        </a:p>
      </xdr:txBody>
    </xdr:sp>
    <xdr:clientData/>
  </xdr:twoCellAnchor>
  <xdr:twoCellAnchor>
    <xdr:from>
      <xdr:col>3</xdr:col>
      <xdr:colOff>695325</xdr:colOff>
      <xdr:row>21</xdr:row>
      <xdr:rowOff>295275</xdr:rowOff>
    </xdr:from>
    <xdr:to>
      <xdr:col>6</xdr:col>
      <xdr:colOff>504825</xdr:colOff>
      <xdr:row>24</xdr:row>
      <xdr:rowOff>66675</xdr:rowOff>
    </xdr:to>
    <xdr:sp macro="" textlink="">
      <xdr:nvSpPr>
        <xdr:cNvPr id="4" name="Bocadillo: rectángulo con esquinas redondeadas 3">
          <a:extLst>
            <a:ext uri="{FF2B5EF4-FFF2-40B4-BE49-F238E27FC236}">
              <a16:creationId xmlns:a16="http://schemas.microsoft.com/office/drawing/2014/main" id="{82D6A720-308A-42C0-9D2E-AB2EBF5B763B}"/>
            </a:ext>
          </a:extLst>
        </xdr:cNvPr>
        <xdr:cNvSpPr/>
      </xdr:nvSpPr>
      <xdr:spPr>
        <a:xfrm>
          <a:off x="2143125" y="4819650"/>
          <a:ext cx="1552575" cy="685800"/>
        </a:xfrm>
        <a:prstGeom prst="wedgeRoundRectCallout">
          <a:avLst>
            <a:gd name="adj1" fmla="val -15731"/>
            <a:gd name="adj2" fmla="val -113889"/>
            <a:gd name="adj3" fmla="val 16667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Cada vez que cumplas</a:t>
          </a:r>
          <a:r>
            <a:rPr lang="es-CO" sz="1100" baseline="0"/>
            <a:t> tu ahorro coloca un uno ( 1)</a:t>
          </a:r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46C7F-6F1A-4C92-8423-283ACA926917}">
  <dimension ref="B2:Q32"/>
  <sheetViews>
    <sheetView showGridLines="0" tabSelected="1" workbookViewId="0">
      <selection activeCell="S22" sqref="S22"/>
    </sheetView>
  </sheetViews>
  <sheetFormatPr baseColWidth="10" defaultRowHeight="15" x14ac:dyDescent="0.25"/>
  <cols>
    <col min="1" max="1" width="2.8984375" customWidth="1"/>
    <col min="2" max="2" width="1.09765625" customWidth="1"/>
    <col min="5" max="5" width="3.59765625" customWidth="1"/>
    <col min="6" max="6" width="3.5" customWidth="1"/>
    <col min="9" max="9" width="4" customWidth="1"/>
    <col min="10" max="10" width="3.8984375" customWidth="1"/>
    <col min="11" max="11" width="8.19921875" customWidth="1"/>
    <col min="12" max="12" width="11.69921875" bestFit="1" customWidth="1"/>
    <col min="13" max="13" width="4.3984375" customWidth="1"/>
    <col min="14" max="14" width="3.796875" customWidth="1"/>
    <col min="15" max="15" width="9.3984375" customWidth="1"/>
    <col min="16" max="16" width="13.19921875" customWidth="1"/>
    <col min="17" max="17" width="3.69921875" customWidth="1"/>
  </cols>
  <sheetData>
    <row r="2" spans="2:17" ht="30.75" x14ac:dyDescent="0.85">
      <c r="B2" s="4" t="s">
        <v>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2:17" ht="21.75" x14ac:dyDescent="0.6">
      <c r="C4" s="5" t="s">
        <v>2</v>
      </c>
      <c r="D4" s="5"/>
      <c r="E4" s="8"/>
      <c r="G4" s="1">
        <v>30000</v>
      </c>
    </row>
    <row r="5" spans="2:17" ht="27" customHeight="1" x14ac:dyDescent="0.6">
      <c r="C5" s="5" t="s">
        <v>3</v>
      </c>
      <c r="D5" s="5"/>
      <c r="E5" s="8"/>
      <c r="G5" s="1">
        <v>500</v>
      </c>
    </row>
    <row r="7" spans="2:17" ht="21.75" x14ac:dyDescent="0.6">
      <c r="C7" s="6" t="s">
        <v>0</v>
      </c>
      <c r="D7" s="6" t="s">
        <v>1</v>
      </c>
      <c r="E7" s="6"/>
      <c r="F7" s="2"/>
      <c r="G7" s="6" t="s">
        <v>0</v>
      </c>
      <c r="H7" s="6" t="s">
        <v>1</v>
      </c>
      <c r="I7" s="6"/>
      <c r="J7" s="2"/>
      <c r="K7" s="6" t="s">
        <v>0</v>
      </c>
      <c r="L7" s="6" t="s">
        <v>1</v>
      </c>
      <c r="M7" s="6"/>
      <c r="N7" s="2"/>
      <c r="O7" s="6" t="s">
        <v>0</v>
      </c>
      <c r="P7" s="6" t="s">
        <v>1</v>
      </c>
      <c r="Q7" s="6"/>
    </row>
    <row r="8" spans="2:17" x14ac:dyDescent="0.25">
      <c r="C8" s="12">
        <v>1</v>
      </c>
      <c r="D8" s="13">
        <f>G4</f>
        <v>30000</v>
      </c>
      <c r="E8" s="9">
        <v>1</v>
      </c>
      <c r="G8" s="12">
        <v>14</v>
      </c>
      <c r="H8" s="13">
        <f>D20+G5</f>
        <v>36500</v>
      </c>
      <c r="I8" s="9"/>
      <c r="K8" s="12">
        <v>27</v>
      </c>
      <c r="L8" s="13">
        <f>H20+G5</f>
        <v>43000</v>
      </c>
      <c r="M8" s="9"/>
      <c r="O8" s="12">
        <v>40</v>
      </c>
      <c r="P8" s="13">
        <f>L20+G5</f>
        <v>49500</v>
      </c>
      <c r="Q8" s="9"/>
    </row>
    <row r="9" spans="2:17" x14ac:dyDescent="0.25">
      <c r="C9" s="12">
        <v>2</v>
      </c>
      <c r="D9" s="13">
        <f>D8+$G$5</f>
        <v>30500</v>
      </c>
      <c r="E9" s="9">
        <v>1</v>
      </c>
      <c r="G9" s="12">
        <v>15</v>
      </c>
      <c r="H9" s="13">
        <f>H8+$G$5</f>
        <v>37000</v>
      </c>
      <c r="I9" s="9"/>
      <c r="K9" s="12">
        <v>28</v>
      </c>
      <c r="L9" s="13">
        <f>L8+$G$5</f>
        <v>43500</v>
      </c>
      <c r="M9" s="9"/>
      <c r="O9" s="12">
        <v>41</v>
      </c>
      <c r="P9" s="13">
        <f>P8+$G$5</f>
        <v>50000</v>
      </c>
      <c r="Q9" s="9"/>
    </row>
    <row r="10" spans="2:17" x14ac:dyDescent="0.25">
      <c r="C10" s="12">
        <v>3</v>
      </c>
      <c r="D10" s="13">
        <f>D9+$G$5</f>
        <v>31000</v>
      </c>
      <c r="E10" s="9">
        <v>1</v>
      </c>
      <c r="G10" s="12">
        <v>16</v>
      </c>
      <c r="H10" s="13">
        <f>H9+$G$5</f>
        <v>37500</v>
      </c>
      <c r="I10" s="9"/>
      <c r="K10" s="12">
        <v>29</v>
      </c>
      <c r="L10" s="13">
        <f>L9+$G$5</f>
        <v>44000</v>
      </c>
      <c r="M10" s="9"/>
      <c r="O10" s="12">
        <v>42</v>
      </c>
      <c r="P10" s="13">
        <f>P9+$G$5</f>
        <v>50500</v>
      </c>
      <c r="Q10" s="9"/>
    </row>
    <row r="11" spans="2:17" x14ac:dyDescent="0.25">
      <c r="C11" s="12">
        <v>4</v>
      </c>
      <c r="D11" s="13">
        <f>D10+$G$5</f>
        <v>31500</v>
      </c>
      <c r="E11" s="9"/>
      <c r="G11" s="12">
        <v>17</v>
      </c>
      <c r="H11" s="13">
        <f>H10+$G$5</f>
        <v>38000</v>
      </c>
      <c r="I11" s="9"/>
      <c r="K11" s="12">
        <v>30</v>
      </c>
      <c r="L11" s="13">
        <f>L10+$G$5</f>
        <v>44500</v>
      </c>
      <c r="M11" s="9"/>
      <c r="O11" s="12">
        <v>43</v>
      </c>
      <c r="P11" s="13">
        <f>P10+$G$5</f>
        <v>51000</v>
      </c>
      <c r="Q11" s="9"/>
    </row>
    <row r="12" spans="2:17" x14ac:dyDescent="0.25">
      <c r="C12" s="12">
        <v>5</v>
      </c>
      <c r="D12" s="13">
        <f>D11+$G$5</f>
        <v>32000</v>
      </c>
      <c r="E12" s="9"/>
      <c r="G12" s="12">
        <v>18</v>
      </c>
      <c r="H12" s="13">
        <f>H11+$G$5</f>
        <v>38500</v>
      </c>
      <c r="I12" s="9"/>
      <c r="K12" s="12">
        <v>31</v>
      </c>
      <c r="L12" s="13">
        <f>L11+$G$5</f>
        <v>45000</v>
      </c>
      <c r="M12" s="9"/>
      <c r="O12" s="12">
        <v>44</v>
      </c>
      <c r="P12" s="13">
        <f>P11+$G$5</f>
        <v>51500</v>
      </c>
      <c r="Q12" s="9"/>
    </row>
    <row r="13" spans="2:17" x14ac:dyDescent="0.25">
      <c r="C13" s="12">
        <v>6</v>
      </c>
      <c r="D13" s="13">
        <f>D12+$G$5</f>
        <v>32500</v>
      </c>
      <c r="E13" s="9"/>
      <c r="G13" s="12">
        <v>19</v>
      </c>
      <c r="H13" s="13">
        <f>H12+$G$5</f>
        <v>39000</v>
      </c>
      <c r="I13" s="9"/>
      <c r="K13" s="12">
        <v>32</v>
      </c>
      <c r="L13" s="13">
        <f>L12+$G$5</f>
        <v>45500</v>
      </c>
      <c r="M13" s="9"/>
      <c r="O13" s="12">
        <v>45</v>
      </c>
      <c r="P13" s="13">
        <f>P12+$G$5</f>
        <v>52000</v>
      </c>
      <c r="Q13" s="9"/>
    </row>
    <row r="14" spans="2:17" x14ac:dyDescent="0.25">
      <c r="C14" s="12">
        <v>7</v>
      </c>
      <c r="D14" s="13">
        <f>D13+$G$5</f>
        <v>33000</v>
      </c>
      <c r="E14" s="9"/>
      <c r="G14" s="12">
        <v>20</v>
      </c>
      <c r="H14" s="13">
        <f>H13+$G$5</f>
        <v>39500</v>
      </c>
      <c r="I14" s="9"/>
      <c r="K14" s="12">
        <v>33</v>
      </c>
      <c r="L14" s="13">
        <f>L13+$G$5</f>
        <v>46000</v>
      </c>
      <c r="M14" s="9"/>
      <c r="O14" s="12">
        <v>46</v>
      </c>
      <c r="P14" s="13">
        <f>P13+$G$5</f>
        <v>52500</v>
      </c>
      <c r="Q14" s="9"/>
    </row>
    <row r="15" spans="2:17" x14ac:dyDescent="0.25">
      <c r="C15" s="12">
        <v>8</v>
      </c>
      <c r="D15" s="13">
        <f>D14+$G$5</f>
        <v>33500</v>
      </c>
      <c r="E15" s="9"/>
      <c r="G15" s="12">
        <v>21</v>
      </c>
      <c r="H15" s="13">
        <f>H14+$G$5</f>
        <v>40000</v>
      </c>
      <c r="I15" s="9"/>
      <c r="K15" s="12">
        <v>34</v>
      </c>
      <c r="L15" s="13">
        <f>L14+$G$5</f>
        <v>46500</v>
      </c>
      <c r="M15" s="9"/>
      <c r="O15" s="12">
        <v>47</v>
      </c>
      <c r="P15" s="13">
        <f>P14+$G$5</f>
        <v>53000</v>
      </c>
      <c r="Q15" s="9"/>
    </row>
    <row r="16" spans="2:17" x14ac:dyDescent="0.25">
      <c r="C16" s="12">
        <v>9</v>
      </c>
      <c r="D16" s="13">
        <f>D15+$G$5</f>
        <v>34000</v>
      </c>
      <c r="E16" s="9"/>
      <c r="G16" s="12">
        <v>22</v>
      </c>
      <c r="H16" s="13">
        <f>H15+$G$5</f>
        <v>40500</v>
      </c>
      <c r="I16" s="9"/>
      <c r="K16" s="12">
        <v>35</v>
      </c>
      <c r="L16" s="13">
        <f>L15+$G$5</f>
        <v>47000</v>
      </c>
      <c r="M16" s="9"/>
      <c r="O16" s="12">
        <v>48</v>
      </c>
      <c r="P16" s="13">
        <f>P15+$G$5</f>
        <v>53500</v>
      </c>
      <c r="Q16" s="9"/>
    </row>
    <row r="17" spans="3:17" x14ac:dyDescent="0.25">
      <c r="C17" s="12">
        <v>10</v>
      </c>
      <c r="D17" s="13">
        <f>D16+$G$5</f>
        <v>34500</v>
      </c>
      <c r="E17" s="9"/>
      <c r="G17" s="12">
        <v>23</v>
      </c>
      <c r="H17" s="13">
        <f>H16+$G$5</f>
        <v>41000</v>
      </c>
      <c r="I17" s="9"/>
      <c r="K17" s="12">
        <v>36</v>
      </c>
      <c r="L17" s="13">
        <f>L16+$G$5</f>
        <v>47500</v>
      </c>
      <c r="M17" s="9"/>
      <c r="O17" s="12">
        <v>49</v>
      </c>
      <c r="P17" s="13">
        <f>P16+$G$5</f>
        <v>54000</v>
      </c>
      <c r="Q17" s="9"/>
    </row>
    <row r="18" spans="3:17" x14ac:dyDescent="0.25">
      <c r="C18" s="12">
        <v>11</v>
      </c>
      <c r="D18" s="13">
        <f>D17+$G$5</f>
        <v>35000</v>
      </c>
      <c r="E18" s="9"/>
      <c r="G18" s="12">
        <v>24</v>
      </c>
      <c r="H18" s="13">
        <f>H17+$G$5</f>
        <v>41500</v>
      </c>
      <c r="I18" s="9"/>
      <c r="K18" s="12">
        <v>37</v>
      </c>
      <c r="L18" s="13">
        <f>L17+$G$5</f>
        <v>48000</v>
      </c>
      <c r="M18" s="9"/>
      <c r="O18" s="12">
        <v>50</v>
      </c>
      <c r="P18" s="13">
        <f>P17+$G$5</f>
        <v>54500</v>
      </c>
      <c r="Q18" s="9"/>
    </row>
    <row r="19" spans="3:17" x14ac:dyDescent="0.25">
      <c r="C19" s="12">
        <v>12</v>
      </c>
      <c r="D19" s="13">
        <f>D18+$G$5</f>
        <v>35500</v>
      </c>
      <c r="E19" s="9"/>
      <c r="G19" s="12">
        <v>25</v>
      </c>
      <c r="H19" s="13">
        <f>H18+$G$5</f>
        <v>42000</v>
      </c>
      <c r="I19" s="9"/>
      <c r="K19" s="12">
        <v>38</v>
      </c>
      <c r="L19" s="13">
        <f>L18+$G$5</f>
        <v>48500</v>
      </c>
      <c r="M19" s="9"/>
      <c r="O19" s="12">
        <v>51</v>
      </c>
      <c r="P19" s="13">
        <f>P18+$G$5</f>
        <v>55000</v>
      </c>
      <c r="Q19" s="9"/>
    </row>
    <row r="20" spans="3:17" x14ac:dyDescent="0.25">
      <c r="C20" s="12">
        <v>13</v>
      </c>
      <c r="D20" s="13">
        <f>D19+$G$5</f>
        <v>36000</v>
      </c>
      <c r="E20" s="9"/>
      <c r="G20" s="12">
        <v>26</v>
      </c>
      <c r="H20" s="13">
        <f>H19+$G$5</f>
        <v>42500</v>
      </c>
      <c r="I20" s="9"/>
      <c r="K20" s="12">
        <v>39</v>
      </c>
      <c r="L20" s="13">
        <f>L19+$G$5</f>
        <v>49000</v>
      </c>
      <c r="M20" s="9"/>
      <c r="O20" s="12">
        <v>52</v>
      </c>
      <c r="P20" s="13">
        <f>P19+$G$5</f>
        <v>55500</v>
      </c>
      <c r="Q20" s="9">
        <v>1</v>
      </c>
    </row>
    <row r="22" spans="3:17" ht="28.5" x14ac:dyDescent="0.4">
      <c r="K22" s="7" t="s">
        <v>4</v>
      </c>
      <c r="L22" s="7"/>
      <c r="M22" s="7"/>
      <c r="O22" s="3">
        <f>SUM(D8:D20)+SUM(H8:H20)+SUM(L8:L20)+SUM(P8:P20)</f>
        <v>2223000</v>
      </c>
      <c r="P22" s="3"/>
    </row>
    <row r="24" spans="3:17" ht="28.5" x14ac:dyDescent="0.4">
      <c r="K24" s="7" t="s">
        <v>5</v>
      </c>
      <c r="L24" s="7"/>
      <c r="M24" s="7"/>
      <c r="O24" s="3">
        <f>SUMPRODUCT(D8:D20,E8:E20)+SUMPRODUCT(H8:H20,I8:I20)+SUMPRODUCT(L8:L20,M8:M20)+SUMPRODUCT(P8:P20,Q8:Q20)</f>
        <v>147000</v>
      </c>
      <c r="P24" s="3"/>
    </row>
    <row r="26" spans="3:17" ht="28.5" x14ac:dyDescent="0.4">
      <c r="K26" s="7" t="s">
        <v>6</v>
      </c>
      <c r="L26" s="7"/>
      <c r="M26" s="7"/>
      <c r="O26" s="10">
        <f>O24/O22</f>
        <v>6.6126855600539811E-2</v>
      </c>
      <c r="P26" s="10"/>
    </row>
    <row r="29" spans="3:17" x14ac:dyDescent="0.25">
      <c r="C29" t="s">
        <v>7</v>
      </c>
    </row>
    <row r="30" spans="3:17" x14ac:dyDescent="0.25">
      <c r="C30" s="11" t="s">
        <v>8</v>
      </c>
    </row>
    <row r="31" spans="3:17" x14ac:dyDescent="0.25">
      <c r="C31" s="11" t="s">
        <v>9</v>
      </c>
    </row>
    <row r="32" spans="3:17" x14ac:dyDescent="0.25">
      <c r="C32" s="11" t="s">
        <v>10</v>
      </c>
    </row>
  </sheetData>
  <mergeCells count="9">
    <mergeCell ref="K26:M26"/>
    <mergeCell ref="O26:P26"/>
    <mergeCell ref="O24:P24"/>
    <mergeCell ref="B2:Q2"/>
    <mergeCell ref="K22:M22"/>
    <mergeCell ref="K24:M24"/>
    <mergeCell ref="C4:D4"/>
    <mergeCell ref="C5:D5"/>
    <mergeCell ref="O22:P22"/>
  </mergeCells>
  <conditionalFormatting sqref="E8:E20">
    <cfRule type="containsText" dxfId="7" priority="4" operator="containsText" text="1">
      <formula>NOT(ISERROR(SEARCH("1",E8)))</formula>
    </cfRule>
  </conditionalFormatting>
  <conditionalFormatting sqref="I8:I20">
    <cfRule type="containsText" dxfId="6" priority="3" operator="containsText" text="1">
      <formula>NOT(ISERROR(SEARCH("1",I8)))</formula>
    </cfRule>
  </conditionalFormatting>
  <conditionalFormatting sqref="M8:M20">
    <cfRule type="containsText" dxfId="5" priority="2" operator="containsText" text="1">
      <formula>NOT(ISERROR(SEARCH("1",M8)))</formula>
    </cfRule>
  </conditionalFormatting>
  <conditionalFormatting sqref="Q8:Q20">
    <cfRule type="containsText" dxfId="4" priority="1" operator="containsText" text="1">
      <formula>NOT(ISERROR(SEARCH("1",Q8)))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BF1FC-AD2D-4B59-84D3-1B9248BF64C9}">
  <dimension ref="B2:Q32"/>
  <sheetViews>
    <sheetView showGridLines="0" workbookViewId="0">
      <selection activeCell="S13" sqref="S13"/>
    </sheetView>
  </sheetViews>
  <sheetFormatPr baseColWidth="10" defaultRowHeight="15" x14ac:dyDescent="0.25"/>
  <cols>
    <col min="1" max="1" width="2.8984375" customWidth="1"/>
    <col min="2" max="2" width="1.09765625" customWidth="1"/>
    <col min="5" max="5" width="3.59765625" customWidth="1"/>
    <col min="6" max="6" width="3.5" customWidth="1"/>
    <col min="9" max="9" width="4" customWidth="1"/>
    <col min="10" max="10" width="3.8984375" customWidth="1"/>
    <col min="11" max="11" width="8.19921875" customWidth="1"/>
    <col min="12" max="12" width="11.69921875" bestFit="1" customWidth="1"/>
    <col min="13" max="13" width="4.3984375" customWidth="1"/>
    <col min="14" max="14" width="3.796875" customWidth="1"/>
    <col min="15" max="15" width="9.3984375" customWidth="1"/>
    <col min="16" max="16" width="13.19921875" customWidth="1"/>
    <col min="17" max="17" width="3.69921875" customWidth="1"/>
  </cols>
  <sheetData>
    <row r="2" spans="2:17" ht="30.75" x14ac:dyDescent="0.85">
      <c r="B2" s="4" t="s">
        <v>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2:17" ht="21.75" x14ac:dyDescent="0.6">
      <c r="C4" s="5" t="s">
        <v>2</v>
      </c>
      <c r="D4" s="5"/>
      <c r="E4" s="8"/>
      <c r="G4" s="1">
        <v>55500</v>
      </c>
    </row>
    <row r="5" spans="2:17" ht="27" customHeight="1" x14ac:dyDescent="0.6">
      <c r="C5" s="5" t="s">
        <v>3</v>
      </c>
      <c r="D5" s="5"/>
      <c r="E5" s="8"/>
      <c r="G5" s="1">
        <v>500</v>
      </c>
    </row>
    <row r="7" spans="2:17" ht="21.75" x14ac:dyDescent="0.6">
      <c r="C7" s="6" t="s">
        <v>0</v>
      </c>
      <c r="D7" s="6" t="s">
        <v>1</v>
      </c>
      <c r="E7" s="6"/>
      <c r="F7" s="2"/>
      <c r="G7" s="6" t="s">
        <v>0</v>
      </c>
      <c r="H7" s="6" t="s">
        <v>1</v>
      </c>
      <c r="I7" s="6"/>
      <c r="J7" s="2"/>
      <c r="K7" s="6" t="s">
        <v>0</v>
      </c>
      <c r="L7" s="6" t="s">
        <v>1</v>
      </c>
      <c r="M7" s="6"/>
      <c r="N7" s="2"/>
      <c r="O7" s="6" t="s">
        <v>0</v>
      </c>
      <c r="P7" s="6" t="s">
        <v>1</v>
      </c>
      <c r="Q7" s="6"/>
    </row>
    <row r="8" spans="2:17" x14ac:dyDescent="0.25">
      <c r="C8" s="12">
        <v>1</v>
      </c>
      <c r="D8" s="13">
        <f>G4</f>
        <v>55500</v>
      </c>
      <c r="E8" s="9">
        <v>1</v>
      </c>
      <c r="G8" s="12">
        <v>14</v>
      </c>
      <c r="H8" s="13">
        <f>D20-$G$5</f>
        <v>49000</v>
      </c>
      <c r="I8" s="9"/>
      <c r="K8" s="12">
        <v>27</v>
      </c>
      <c r="L8" s="13">
        <f>H20-G5</f>
        <v>42500</v>
      </c>
      <c r="M8" s="9"/>
      <c r="O8" s="12">
        <v>40</v>
      </c>
      <c r="P8" s="13">
        <f>L20-G5</f>
        <v>36000</v>
      </c>
      <c r="Q8" s="9"/>
    </row>
    <row r="9" spans="2:17" x14ac:dyDescent="0.25">
      <c r="C9" s="12">
        <v>2</v>
      </c>
      <c r="D9" s="13">
        <f>D8-$G$5</f>
        <v>55000</v>
      </c>
      <c r="E9" s="9">
        <v>1</v>
      </c>
      <c r="G9" s="12">
        <v>15</v>
      </c>
      <c r="H9" s="13">
        <f>H8-$G$5</f>
        <v>48500</v>
      </c>
      <c r="I9" s="9"/>
      <c r="K9" s="12">
        <v>28</v>
      </c>
      <c r="L9" s="13">
        <f>L8-$G$5</f>
        <v>42000</v>
      </c>
      <c r="M9" s="9"/>
      <c r="O9" s="12">
        <v>41</v>
      </c>
      <c r="P9" s="13">
        <f>P8-$G$5</f>
        <v>35500</v>
      </c>
      <c r="Q9" s="9"/>
    </row>
    <row r="10" spans="2:17" x14ac:dyDescent="0.25">
      <c r="C10" s="12">
        <v>3</v>
      </c>
      <c r="D10" s="13">
        <f t="shared" ref="D10:D20" si="0">D9-$G$5</f>
        <v>54500</v>
      </c>
      <c r="E10" s="9">
        <v>1</v>
      </c>
      <c r="G10" s="12">
        <v>16</v>
      </c>
      <c r="H10" s="13">
        <f t="shared" ref="H10:H20" si="1">H9-$G$5</f>
        <v>48000</v>
      </c>
      <c r="I10" s="9"/>
      <c r="K10" s="12">
        <v>29</v>
      </c>
      <c r="L10" s="13">
        <f t="shared" ref="L10:L20" si="2">L9-$G$5</f>
        <v>41500</v>
      </c>
      <c r="M10" s="9"/>
      <c r="O10" s="12">
        <v>42</v>
      </c>
      <c r="P10" s="13">
        <f t="shared" ref="P10:P20" si="3">P9-$G$5</f>
        <v>35000</v>
      </c>
      <c r="Q10" s="9"/>
    </row>
    <row r="11" spans="2:17" x14ac:dyDescent="0.25">
      <c r="C11" s="12">
        <v>4</v>
      </c>
      <c r="D11" s="13">
        <f t="shared" si="0"/>
        <v>54000</v>
      </c>
      <c r="E11" s="9"/>
      <c r="G11" s="12">
        <v>17</v>
      </c>
      <c r="H11" s="13">
        <f t="shared" si="1"/>
        <v>47500</v>
      </c>
      <c r="I11" s="9"/>
      <c r="K11" s="12">
        <v>30</v>
      </c>
      <c r="L11" s="13">
        <f t="shared" si="2"/>
        <v>41000</v>
      </c>
      <c r="M11" s="9"/>
      <c r="O11" s="12">
        <v>43</v>
      </c>
      <c r="P11" s="13">
        <f t="shared" si="3"/>
        <v>34500</v>
      </c>
      <c r="Q11" s="9"/>
    </row>
    <row r="12" spans="2:17" x14ac:dyDescent="0.25">
      <c r="C12" s="12">
        <v>5</v>
      </c>
      <c r="D12" s="13">
        <f t="shared" si="0"/>
        <v>53500</v>
      </c>
      <c r="E12" s="9"/>
      <c r="G12" s="12">
        <v>18</v>
      </c>
      <c r="H12" s="13">
        <f t="shared" si="1"/>
        <v>47000</v>
      </c>
      <c r="I12" s="9"/>
      <c r="K12" s="12">
        <v>31</v>
      </c>
      <c r="L12" s="13">
        <f t="shared" si="2"/>
        <v>40500</v>
      </c>
      <c r="M12" s="9"/>
      <c r="O12" s="12">
        <v>44</v>
      </c>
      <c r="P12" s="13">
        <f t="shared" si="3"/>
        <v>34000</v>
      </c>
      <c r="Q12" s="9"/>
    </row>
    <row r="13" spans="2:17" x14ac:dyDescent="0.25">
      <c r="C13" s="12">
        <v>6</v>
      </c>
      <c r="D13" s="13">
        <f t="shared" si="0"/>
        <v>53000</v>
      </c>
      <c r="E13" s="9"/>
      <c r="G13" s="12">
        <v>19</v>
      </c>
      <c r="H13" s="13">
        <f t="shared" si="1"/>
        <v>46500</v>
      </c>
      <c r="I13" s="9"/>
      <c r="K13" s="12">
        <v>32</v>
      </c>
      <c r="L13" s="13">
        <f t="shared" si="2"/>
        <v>40000</v>
      </c>
      <c r="M13" s="9"/>
      <c r="O13" s="12">
        <v>45</v>
      </c>
      <c r="P13" s="13">
        <f t="shared" si="3"/>
        <v>33500</v>
      </c>
      <c r="Q13" s="9"/>
    </row>
    <row r="14" spans="2:17" x14ac:dyDescent="0.25">
      <c r="C14" s="12">
        <v>7</v>
      </c>
      <c r="D14" s="13">
        <f t="shared" si="0"/>
        <v>52500</v>
      </c>
      <c r="E14" s="9"/>
      <c r="G14" s="12">
        <v>20</v>
      </c>
      <c r="H14" s="13">
        <f t="shared" si="1"/>
        <v>46000</v>
      </c>
      <c r="I14" s="9"/>
      <c r="K14" s="12">
        <v>33</v>
      </c>
      <c r="L14" s="13">
        <f t="shared" si="2"/>
        <v>39500</v>
      </c>
      <c r="M14" s="9"/>
      <c r="O14" s="12">
        <v>46</v>
      </c>
      <c r="P14" s="13">
        <f t="shared" si="3"/>
        <v>33000</v>
      </c>
      <c r="Q14" s="9"/>
    </row>
    <row r="15" spans="2:17" x14ac:dyDescent="0.25">
      <c r="C15" s="12">
        <v>8</v>
      </c>
      <c r="D15" s="13">
        <f t="shared" si="0"/>
        <v>52000</v>
      </c>
      <c r="E15" s="9"/>
      <c r="G15" s="12">
        <v>21</v>
      </c>
      <c r="H15" s="13">
        <f t="shared" si="1"/>
        <v>45500</v>
      </c>
      <c r="I15" s="9"/>
      <c r="K15" s="12">
        <v>34</v>
      </c>
      <c r="L15" s="13">
        <f t="shared" si="2"/>
        <v>39000</v>
      </c>
      <c r="M15" s="9"/>
      <c r="O15" s="12">
        <v>47</v>
      </c>
      <c r="P15" s="13">
        <f t="shared" si="3"/>
        <v>32500</v>
      </c>
      <c r="Q15" s="9"/>
    </row>
    <row r="16" spans="2:17" x14ac:dyDescent="0.25">
      <c r="C16" s="12">
        <v>9</v>
      </c>
      <c r="D16" s="13">
        <f t="shared" si="0"/>
        <v>51500</v>
      </c>
      <c r="E16" s="9"/>
      <c r="G16" s="12">
        <v>22</v>
      </c>
      <c r="H16" s="13">
        <f t="shared" si="1"/>
        <v>45000</v>
      </c>
      <c r="I16" s="9"/>
      <c r="K16" s="12">
        <v>35</v>
      </c>
      <c r="L16" s="13">
        <f t="shared" si="2"/>
        <v>38500</v>
      </c>
      <c r="M16" s="9"/>
      <c r="O16" s="12">
        <v>48</v>
      </c>
      <c r="P16" s="13">
        <f t="shared" si="3"/>
        <v>32000</v>
      </c>
      <c r="Q16" s="9"/>
    </row>
    <row r="17" spans="3:17" x14ac:dyDescent="0.25">
      <c r="C17" s="12">
        <v>10</v>
      </c>
      <c r="D17" s="13">
        <f t="shared" si="0"/>
        <v>51000</v>
      </c>
      <c r="E17" s="9"/>
      <c r="G17" s="12">
        <v>23</v>
      </c>
      <c r="H17" s="13">
        <f t="shared" si="1"/>
        <v>44500</v>
      </c>
      <c r="I17" s="9"/>
      <c r="K17" s="12">
        <v>36</v>
      </c>
      <c r="L17" s="13">
        <f t="shared" si="2"/>
        <v>38000</v>
      </c>
      <c r="M17" s="9"/>
      <c r="O17" s="12">
        <v>49</v>
      </c>
      <c r="P17" s="13">
        <f t="shared" si="3"/>
        <v>31500</v>
      </c>
      <c r="Q17" s="9"/>
    </row>
    <row r="18" spans="3:17" x14ac:dyDescent="0.25">
      <c r="C18" s="12">
        <v>11</v>
      </c>
      <c r="D18" s="13">
        <f t="shared" si="0"/>
        <v>50500</v>
      </c>
      <c r="E18" s="9"/>
      <c r="G18" s="12">
        <v>24</v>
      </c>
      <c r="H18" s="13">
        <f t="shared" si="1"/>
        <v>44000</v>
      </c>
      <c r="I18" s="9"/>
      <c r="K18" s="12">
        <v>37</v>
      </c>
      <c r="L18" s="13">
        <f t="shared" si="2"/>
        <v>37500</v>
      </c>
      <c r="M18" s="9"/>
      <c r="O18" s="12">
        <v>50</v>
      </c>
      <c r="P18" s="13">
        <f t="shared" si="3"/>
        <v>31000</v>
      </c>
      <c r="Q18" s="9"/>
    </row>
    <row r="19" spans="3:17" x14ac:dyDescent="0.25">
      <c r="C19" s="12">
        <v>12</v>
      </c>
      <c r="D19" s="13">
        <f t="shared" si="0"/>
        <v>50000</v>
      </c>
      <c r="E19" s="9"/>
      <c r="G19" s="12">
        <v>25</v>
      </c>
      <c r="H19" s="13">
        <f t="shared" si="1"/>
        <v>43500</v>
      </c>
      <c r="I19" s="9"/>
      <c r="K19" s="12">
        <v>38</v>
      </c>
      <c r="L19" s="13">
        <f t="shared" si="2"/>
        <v>37000</v>
      </c>
      <c r="M19" s="9"/>
      <c r="O19" s="12">
        <v>51</v>
      </c>
      <c r="P19" s="13">
        <f t="shared" si="3"/>
        <v>30500</v>
      </c>
      <c r="Q19" s="9"/>
    </row>
    <row r="20" spans="3:17" x14ac:dyDescent="0.25">
      <c r="C20" s="12">
        <v>13</v>
      </c>
      <c r="D20" s="13">
        <f t="shared" si="0"/>
        <v>49500</v>
      </c>
      <c r="E20" s="9"/>
      <c r="G20" s="12">
        <v>26</v>
      </c>
      <c r="H20" s="13">
        <f t="shared" si="1"/>
        <v>43000</v>
      </c>
      <c r="I20" s="9"/>
      <c r="K20" s="12">
        <v>39</v>
      </c>
      <c r="L20" s="13">
        <f t="shared" si="2"/>
        <v>36500</v>
      </c>
      <c r="M20" s="9"/>
      <c r="O20" s="12">
        <v>52</v>
      </c>
      <c r="P20" s="13">
        <f t="shared" si="3"/>
        <v>30000</v>
      </c>
      <c r="Q20" s="9"/>
    </row>
    <row r="22" spans="3:17" ht="28.5" x14ac:dyDescent="0.4">
      <c r="K22" s="7" t="s">
        <v>4</v>
      </c>
      <c r="L22" s="7"/>
      <c r="M22" s="7"/>
      <c r="O22" s="3">
        <f>SUM(D8:D20)+SUM(H8:H20)+SUM(L8:L20)+SUM(P8:P20)</f>
        <v>2223000</v>
      </c>
      <c r="P22" s="3"/>
    </row>
    <row r="24" spans="3:17" ht="28.5" x14ac:dyDescent="0.4">
      <c r="K24" s="7" t="s">
        <v>5</v>
      </c>
      <c r="L24" s="7"/>
      <c r="M24" s="7"/>
      <c r="O24" s="3">
        <f>SUMPRODUCT(D8:D20,E8:E20)+SUMPRODUCT(H8:H20,I8:I20)+SUMPRODUCT(L8:L20,M8:M20)+SUMPRODUCT(P8:P20,Q8:Q20)</f>
        <v>165000</v>
      </c>
      <c r="P24" s="3"/>
    </row>
    <row r="26" spans="3:17" ht="28.5" x14ac:dyDescent="0.4">
      <c r="K26" s="7" t="s">
        <v>6</v>
      </c>
      <c r="L26" s="7"/>
      <c r="M26" s="7"/>
      <c r="O26" s="10">
        <f>O24/O22</f>
        <v>7.4224021592442652E-2</v>
      </c>
      <c r="P26" s="10"/>
    </row>
    <row r="29" spans="3:17" x14ac:dyDescent="0.25">
      <c r="C29" t="s">
        <v>7</v>
      </c>
    </row>
    <row r="30" spans="3:17" x14ac:dyDescent="0.25">
      <c r="C30" s="11" t="s">
        <v>8</v>
      </c>
    </row>
    <row r="31" spans="3:17" x14ac:dyDescent="0.25">
      <c r="C31" s="11" t="s">
        <v>9</v>
      </c>
    </row>
    <row r="32" spans="3:17" x14ac:dyDescent="0.25">
      <c r="C32" s="11" t="s">
        <v>10</v>
      </c>
    </row>
  </sheetData>
  <mergeCells count="9">
    <mergeCell ref="K26:M26"/>
    <mergeCell ref="O26:P26"/>
    <mergeCell ref="B2:Q2"/>
    <mergeCell ref="C4:D4"/>
    <mergeCell ref="C5:D5"/>
    <mergeCell ref="K22:M22"/>
    <mergeCell ref="O22:P22"/>
    <mergeCell ref="K24:M24"/>
    <mergeCell ref="O24:P24"/>
  </mergeCells>
  <conditionalFormatting sqref="E8:E20">
    <cfRule type="containsText" dxfId="3" priority="4" operator="containsText" text="1">
      <formula>NOT(ISERROR(SEARCH("1",E8)))</formula>
    </cfRule>
  </conditionalFormatting>
  <conditionalFormatting sqref="I8:I20">
    <cfRule type="containsText" dxfId="2" priority="3" operator="containsText" text="1">
      <formula>NOT(ISERROR(SEARCH("1",I8)))</formula>
    </cfRule>
  </conditionalFormatting>
  <conditionalFormatting sqref="M8:M20">
    <cfRule type="containsText" dxfId="1" priority="2" operator="containsText" text="1">
      <formula>NOT(ISERROR(SEARCH("1",M8)))</formula>
    </cfRule>
  </conditionalFormatting>
  <conditionalFormatting sqref="Q8:Q20">
    <cfRule type="containsText" dxfId="0" priority="1" operator="containsText" text="1">
      <formula>NOT(ISERROR(SEARCH("1",Q8)))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0E066-9DED-4DE3-8370-7A7F24D6B7DF}">
  <dimension ref="A1:C3"/>
  <sheetViews>
    <sheetView workbookViewId="0">
      <selection activeCell="C5" sqref="C5"/>
    </sheetView>
  </sheetViews>
  <sheetFormatPr baseColWidth="10" defaultRowHeight="15" x14ac:dyDescent="0.25"/>
  <cols>
    <col min="2" max="2" width="12.3984375" customWidth="1"/>
  </cols>
  <sheetData>
    <row r="1" spans="1:3" x14ac:dyDescent="0.25">
      <c r="A1" s="14" t="s">
        <v>13</v>
      </c>
      <c r="B1" s="14" t="s">
        <v>14</v>
      </c>
      <c r="C1" s="14" t="s">
        <v>15</v>
      </c>
    </row>
    <row r="2" spans="1:3" x14ac:dyDescent="0.25">
      <c r="A2" s="14" t="s">
        <v>16</v>
      </c>
      <c r="B2" s="15">
        <v>44297</v>
      </c>
      <c r="C2" s="14" t="s">
        <v>17</v>
      </c>
    </row>
    <row r="3" spans="1:3" x14ac:dyDescent="0.25">
      <c r="A3" s="14"/>
      <c r="B3" s="15"/>
      <c r="C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Creciente</vt:lpstr>
      <vt:lpstr>Inverso</vt:lpstr>
      <vt:lpstr>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TAMAYO CARDONA</dc:creator>
  <cp:lastModifiedBy>Ed TAMAYO CARDONA</cp:lastModifiedBy>
  <dcterms:created xsi:type="dcterms:W3CDTF">2021-04-11T16:24:55Z</dcterms:created>
  <dcterms:modified xsi:type="dcterms:W3CDTF">2021-04-11T17:05:48Z</dcterms:modified>
</cp:coreProperties>
</file>